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oonosis\muestreo-censo canino\Protocolo final y planillas\"/>
    </mc:Choice>
  </mc:AlternateContent>
  <bookViews>
    <workbookView xWindow="45" yWindow="105" windowWidth="15810" windowHeight="12495"/>
  </bookViews>
  <sheets>
    <sheet name="Datos" sheetId="14" r:id="rId1"/>
    <sheet name="Calculos y resultados" sheetId="19" r:id="rId2"/>
    <sheet name="Gráfico IC" sheetId="13" r:id="rId3"/>
  </sheets>
  <definedNames>
    <definedName name="_xlcn.WorksheetConnection_Datosyresultadoszn2autoC2D31" hidden="1">Datos!$B$2:$C$2</definedName>
    <definedName name="Caninos_por_vivienda">Datos!$C:$C</definedName>
    <definedName name="Caninos_por_vivienda_zu">#REF!</definedName>
    <definedName name="Habitantes_por_vivienda">Datos!$B:$B</definedName>
    <definedName name="Habitantes_por_vivienda_zu">#REF!</definedName>
    <definedName name="Salen_solos_a_pasear">Datos!#REF!</definedName>
    <definedName name="Vacunación_antirrábica">Datos!#REF!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Rango-a9b9dbb0-4b9c-4aaf-b409-2b25df98bb4d" name="Rango" connection="WorksheetConnection_Datos y resultados zn (2) auto!$C$2:$D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9" l="1"/>
  <c r="C3" i="19"/>
  <c r="C13" i="19"/>
  <c r="B13" i="19"/>
  <c r="C6" i="19"/>
  <c r="C4" i="19"/>
  <c r="C8" i="19" l="1"/>
  <c r="D13" i="19" s="1"/>
  <c r="G13" i="19" s="1"/>
  <c r="F13" i="19"/>
  <c r="D5" i="19"/>
  <c r="E5" i="19" s="1"/>
  <c r="C5" i="19" s="1"/>
  <c r="E13" i="19" l="1"/>
  <c r="H13" i="19" s="1"/>
  <c r="D3" i="13" s="1"/>
  <c r="E3" i="13"/>
  <c r="C3" i="13"/>
</calcChain>
</file>

<file path=xl/comments1.xml><?xml version="1.0" encoding="utf-8"?>
<comments xmlns="http://schemas.openxmlformats.org/spreadsheetml/2006/main">
  <authors>
    <author>efrano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Acá si no se tiene la cantidad de viviendas se recomienda poner los que figuren en el total en indec para el municipio o localidad o la unidad geográfica a relevar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atos y resultados zn (2) auto!$C$2:$D$3" type="102" refreshedVersion="5" minRefreshableVersion="5">
    <extLst>
      <ext xmlns:x15="http://schemas.microsoft.com/office/spreadsheetml/2010/11/main" uri="{DE250136-89BD-433C-8126-D09CA5730AF9}">
        <x15:connection id="Rango-a9b9dbb0-4b9c-4aaf-b409-2b25df98bb4d" autoDelete="1" usedByAddin="1">
          <x15:rangePr sourceName="_xlcn.WorksheetConnection_Datosyresultadoszn2autoC2D31"/>
        </x15:connection>
      </ext>
    </extLst>
  </connection>
</connections>
</file>

<file path=xl/sharedStrings.xml><?xml version="1.0" encoding="utf-8"?>
<sst xmlns="http://schemas.openxmlformats.org/spreadsheetml/2006/main" count="25" uniqueCount="21">
  <si>
    <t>ID de la vivienda</t>
  </si>
  <si>
    <t>Promedio de habitantes por vivienda</t>
  </si>
  <si>
    <t xml:space="preserve">Desvio </t>
  </si>
  <si>
    <t>Limt sup</t>
  </si>
  <si>
    <t>Limt inf</t>
  </si>
  <si>
    <t>Total limt. Sup.</t>
  </si>
  <si>
    <t>Total limt. Inf.</t>
  </si>
  <si>
    <t>z</t>
  </si>
  <si>
    <t>alfa</t>
  </si>
  <si>
    <t>Metodología</t>
  </si>
  <si>
    <t>Zoonosis Nación</t>
  </si>
  <si>
    <t>Viviendas muestreadas (n)</t>
  </si>
  <si>
    <t>IC 95%</t>
  </si>
  <si>
    <t>Habitantes por vivienda</t>
  </si>
  <si>
    <t>Total de viviendas del area muestreada</t>
  </si>
  <si>
    <t>Estimaciones</t>
  </si>
  <si>
    <t>Total felinos estimados</t>
  </si>
  <si>
    <t>Relación felinos/habitantes</t>
  </si>
  <si>
    <t xml:space="preserve">Media de felinos por vivienda </t>
  </si>
  <si>
    <t xml:space="preserve">Total felinos estimados </t>
  </si>
  <si>
    <t>Felinos por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</si>
</sst>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" fillId="9" borderId="8" applyNumberFormat="0" applyAlignment="0" applyProtection="0"/>
    <xf numFmtId="0" fontId="15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applyBorder="1"/>
    <xf numFmtId="0" fontId="1" fillId="3" borderId="0" xfId="0" applyFont="1" applyFill="1" applyBorder="1"/>
    <xf numFmtId="0" fontId="0" fillId="0" borderId="0" xfId="0"/>
    <xf numFmtId="164" fontId="0" fillId="0" borderId="0" xfId="0" applyNumberFormat="1"/>
    <xf numFmtId="164" fontId="21" fillId="0" borderId="14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0" fillId="0" borderId="14" xfId="0" applyNumberFormat="1" applyBorder="1"/>
    <xf numFmtId="0" fontId="0" fillId="37" borderId="0" xfId="0" applyFill="1"/>
    <xf numFmtId="0" fontId="1" fillId="2" borderId="1" xfId="0" applyFont="1" applyFill="1" applyBorder="1" applyAlignment="1">
      <alignment horizontal="center"/>
    </xf>
    <xf numFmtId="12" fontId="0" fillId="0" borderId="0" xfId="0" applyNumberFormat="1"/>
    <xf numFmtId="0" fontId="20" fillId="35" borderId="17" xfId="0" applyFont="1" applyFill="1" applyBorder="1" applyProtection="1">
      <protection hidden="1"/>
    </xf>
    <xf numFmtId="164" fontId="21" fillId="0" borderId="18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0" fillId="35" borderId="1" xfId="0" applyFont="1" applyFill="1" applyBorder="1"/>
    <xf numFmtId="0" fontId="20" fillId="35" borderId="1" xfId="0" applyFont="1" applyFill="1" applyBorder="1" applyAlignment="1" applyProtection="1">
      <alignment wrapText="1"/>
      <protection hidden="1"/>
    </xf>
    <xf numFmtId="1" fontId="0" fillId="3" borderId="1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0" fontId="19" fillId="35" borderId="12" xfId="0" applyFont="1" applyFill="1" applyBorder="1" applyAlignment="1" applyProtection="1">
      <alignment horizontal="center" wrapText="1"/>
      <protection hidden="1"/>
    </xf>
    <xf numFmtId="0" fontId="20" fillId="35" borderId="12" xfId="0" applyFont="1" applyFill="1" applyBorder="1" applyAlignment="1" applyProtection="1">
      <alignment horizontal="center" wrapText="1"/>
      <protection hidden="1"/>
    </xf>
    <xf numFmtId="0" fontId="20" fillId="35" borderId="13" xfId="0" applyFont="1" applyFill="1" applyBorder="1" applyAlignment="1" applyProtection="1">
      <alignment horizontal="center" wrapText="1"/>
      <protection hidden="1"/>
    </xf>
    <xf numFmtId="0" fontId="20" fillId="35" borderId="11" xfId="0" applyFont="1" applyFill="1" applyBorder="1" applyAlignment="1" applyProtection="1">
      <alignment horizontal="center" vertical="center" wrapText="1"/>
      <protection hidden="1"/>
    </xf>
    <xf numFmtId="0" fontId="20" fillId="35" borderId="12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>
      <alignment horizontal="left" vertical="center"/>
    </xf>
    <xf numFmtId="0" fontId="0" fillId="0" borderId="17" xfId="0" applyBorder="1"/>
    <xf numFmtId="0" fontId="20" fillId="35" borderId="16" xfId="0" applyFont="1" applyFill="1" applyBorder="1" applyProtection="1">
      <protection hidden="1"/>
    </xf>
    <xf numFmtId="0" fontId="0" fillId="36" borderId="17" xfId="0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600"/>
              <a:t>Felinos </a:t>
            </a:r>
            <a:r>
              <a:rPr lang="es-AR" sz="1600" baseline="0"/>
              <a:t>domiciliados estimados </a:t>
            </a:r>
            <a:endParaRPr lang="es-AR" sz="1600"/>
          </a:p>
        </c:rich>
      </c:tx>
      <c:layout>
        <c:manualLayout>
          <c:xMode val="edge"/>
          <c:yMode val="edge"/>
          <c:x val="0.34930402930402932"/>
          <c:y val="2.0202020202020204E-2"/>
        </c:manualLayout>
      </c:layout>
      <c:overlay val="0"/>
    </c:title>
    <c:autoTitleDeleted val="0"/>
    <c:plotArea>
      <c:layout/>
      <c:stockChart>
        <c:ser>
          <c:idx val="0"/>
          <c:order val="0"/>
          <c:tx>
            <c:strRef>
              <c:f>'Gráfico IC'!$C$2</c:f>
              <c:strCache>
                <c:ptCount val="1"/>
                <c:pt idx="0">
                  <c:v>Total limt. Sup.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IC'!$C$3:$C$3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IC'!$D$2</c:f>
              <c:strCache>
                <c:ptCount val="1"/>
                <c:pt idx="0">
                  <c:v>Total limt. Inf.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  <c:spPr>
              <a:solidFill>
                <a:srgbClr val="C00000"/>
              </a:solidFill>
            </c:spPr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IC'!$D$3:$D$3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IC'!$E$2</c:f>
              <c:strCache>
                <c:ptCount val="1"/>
                <c:pt idx="0">
                  <c:v>Total felinos estimados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92D050"/>
              </a:solidFill>
            </c:spPr>
          </c:marker>
          <c:cat>
            <c:strRef>
              <c:f>'Gráfico IC'!$B$3:$B$3</c:f>
              <c:strCache>
                <c:ptCount val="1"/>
                <c:pt idx="0">
                  <c:v>Zoonosis Nación</c:v>
                </c:pt>
              </c:strCache>
            </c:strRef>
          </c:cat>
          <c:val>
            <c:numRef>
              <c:f>'Gráfico IC'!$E$3:$E$3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318578640"/>
        <c:axId val="320258072"/>
      </c:stockChart>
      <c:catAx>
        <c:axId val="3185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0258072"/>
        <c:crosses val="autoZero"/>
        <c:auto val="1"/>
        <c:lblAlgn val="ctr"/>
        <c:lblOffset val="100"/>
        <c:noMultiLvlLbl val="0"/>
      </c:catAx>
      <c:valAx>
        <c:axId val="3202580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318578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7</xdr:col>
      <xdr:colOff>9525</xdr:colOff>
      <xdr:row>24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E5" sqref="E5"/>
    </sheetView>
  </sheetViews>
  <sheetFormatPr baseColWidth="10" defaultRowHeight="15" x14ac:dyDescent="0.25"/>
  <cols>
    <col min="1" max="1" width="16.140625" style="2" customWidth="1"/>
    <col min="2" max="2" width="22.28515625" style="2" bestFit="1" customWidth="1"/>
    <col min="3" max="3" width="19.5703125" style="2" bestFit="1" customWidth="1"/>
    <col min="4" max="4" width="7.28515625" style="3" customWidth="1"/>
    <col min="5" max="5" width="38.85546875" style="5" customWidth="1"/>
    <col min="6" max="6" width="11.85546875" style="5" bestFit="1" customWidth="1"/>
    <col min="7" max="7" width="20.5703125" style="5" customWidth="1"/>
    <col min="8" max="8" width="11.28515625" style="5" customWidth="1"/>
    <col min="9" max="9" width="15.5703125" style="5" customWidth="1"/>
    <col min="10" max="10" width="13.7109375" style="5" customWidth="1"/>
    <col min="11" max="11" width="9" style="5" customWidth="1"/>
    <col min="12" max="12" width="9.42578125" style="5" customWidth="1"/>
    <col min="13" max="13" width="15.5703125" style="5" bestFit="1" customWidth="1"/>
    <col min="14" max="14" width="14.28515625" style="5" bestFit="1" customWidth="1"/>
    <col min="15" max="15" width="13.42578125" style="5" bestFit="1" customWidth="1"/>
    <col min="16" max="16" width="24" style="5" bestFit="1" customWidth="1"/>
    <col min="17" max="17" width="11.42578125" style="5"/>
    <col min="18" max="19" width="15.5703125" style="5" bestFit="1" customWidth="1"/>
    <col min="20" max="20" width="14.28515625" style="5" bestFit="1" customWidth="1"/>
    <col min="21" max="21" width="13.42578125" style="5" bestFit="1" customWidth="1"/>
    <col min="22" max="22" width="24" style="5" bestFit="1" customWidth="1"/>
    <col min="23" max="16384" width="11.42578125" style="5"/>
  </cols>
  <sheetData>
    <row r="1" spans="1:6" ht="15.75" thickBot="1" x14ac:dyDescent="0.3">
      <c r="A1" s="1" t="s">
        <v>0</v>
      </c>
      <c r="B1" s="17" t="s">
        <v>13</v>
      </c>
      <c r="C1" s="17" t="s">
        <v>20</v>
      </c>
      <c r="E1" s="33" t="s">
        <v>14</v>
      </c>
      <c r="F1" s="34"/>
    </row>
    <row r="2" spans="1:6" ht="15.75" thickBot="1" x14ac:dyDescent="0.3">
      <c r="D2" s="4"/>
      <c r="E2" s="33" t="s">
        <v>11</v>
      </c>
      <c r="F2" s="34"/>
    </row>
    <row r="19" spans="6:11" x14ac:dyDescent="0.25">
      <c r="K19" s="11"/>
    </row>
    <row r="20" spans="6:11" x14ac:dyDescent="0.25">
      <c r="K20" s="11"/>
    </row>
    <row r="21" spans="6:11" x14ac:dyDescent="0.25">
      <c r="F21" s="6"/>
    </row>
    <row r="22" spans="6:11" ht="16.149999999999999" customHeight="1" x14ac:dyDescent="0.25"/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19" sqref="F19"/>
    </sheetView>
  </sheetViews>
  <sheetFormatPr baseColWidth="10" defaultRowHeight="15" x14ac:dyDescent="0.25"/>
  <cols>
    <col min="1" max="1" width="11.42578125" style="5"/>
    <col min="2" max="2" width="40" bestFit="1" customWidth="1"/>
    <col min="3" max="3" width="16.85546875" customWidth="1"/>
  </cols>
  <sheetData>
    <row r="1" spans="2:8" s="5" customFormat="1" ht="15.75" thickBot="1" x14ac:dyDescent="0.3"/>
    <row r="2" spans="2:8" ht="16.5" thickBot="1" x14ac:dyDescent="0.3">
      <c r="B2" s="24" t="s">
        <v>11</v>
      </c>
      <c r="C2" s="23">
        <f>Datos!F2</f>
        <v>0</v>
      </c>
      <c r="D2" s="5"/>
      <c r="E2" s="5"/>
      <c r="F2" s="5"/>
      <c r="G2" s="5"/>
      <c r="H2" s="5"/>
    </row>
    <row r="3" spans="2:8" ht="16.5" thickBot="1" x14ac:dyDescent="0.3">
      <c r="B3" s="24" t="s">
        <v>14</v>
      </c>
      <c r="C3" s="23">
        <f>Datos!F1</f>
        <v>0</v>
      </c>
      <c r="D3" s="5"/>
      <c r="E3" s="5"/>
      <c r="F3" s="5"/>
      <c r="G3" s="5"/>
      <c r="H3" s="5"/>
    </row>
    <row r="4" spans="2:8" ht="16.5" thickBot="1" x14ac:dyDescent="0.3">
      <c r="B4" s="25" t="s">
        <v>1</v>
      </c>
      <c r="C4" s="22" t="e">
        <f>AVERAGE(Habitantes_por_vivienda)</f>
        <v>#DIV/0!</v>
      </c>
      <c r="D4" s="5"/>
      <c r="E4" s="5"/>
      <c r="F4" s="5"/>
      <c r="G4" s="5"/>
      <c r="H4" s="5"/>
    </row>
    <row r="5" spans="2:8" ht="16.5" thickBot="1" x14ac:dyDescent="0.3">
      <c r="B5" s="35" t="s">
        <v>17</v>
      </c>
      <c r="C5" s="36" t="e">
        <f>TEXT(E5,"1|#,##")</f>
        <v>#DIV/0!</v>
      </c>
      <c r="D5" s="37" t="e">
        <f>(B13/C4)</f>
        <v>#DIV/0!</v>
      </c>
      <c r="E5" s="38" t="e">
        <f>1/D5</f>
        <v>#DIV/0!</v>
      </c>
      <c r="F5" s="5"/>
      <c r="G5" s="5"/>
      <c r="H5" s="5"/>
    </row>
    <row r="6" spans="2:8" ht="16.5" thickBot="1" x14ac:dyDescent="0.3">
      <c r="B6" s="19" t="s">
        <v>7</v>
      </c>
      <c r="C6" s="21">
        <f>NORMSINV(1-C7/2)</f>
        <v>1.9599639845400536</v>
      </c>
      <c r="D6" s="5"/>
      <c r="E6" s="6"/>
      <c r="F6" s="5"/>
      <c r="G6" s="5"/>
      <c r="H6" s="5"/>
    </row>
    <row r="7" spans="2:8" ht="16.5" thickBot="1" x14ac:dyDescent="0.3">
      <c r="B7" s="19" t="s">
        <v>8</v>
      </c>
      <c r="C7" s="21">
        <v>0.05</v>
      </c>
      <c r="D7" s="5"/>
      <c r="E7" s="5"/>
      <c r="F7" s="5"/>
      <c r="G7" s="6"/>
      <c r="H7" s="5"/>
    </row>
    <row r="8" spans="2:8" ht="16.5" thickBot="1" x14ac:dyDescent="0.3">
      <c r="B8" s="19" t="s">
        <v>12</v>
      </c>
      <c r="C8" s="20" t="e">
        <f>_xlfn.CONFIDENCE.NORM(C7,C13,C2)</f>
        <v>#DIV/0!</v>
      </c>
      <c r="D8" s="5"/>
      <c r="E8" s="5"/>
      <c r="F8" s="5"/>
      <c r="G8" s="18"/>
      <c r="H8" s="5"/>
    </row>
    <row r="9" spans="2:8" x14ac:dyDescent="0.25">
      <c r="B9" s="5"/>
      <c r="C9" s="6"/>
      <c r="D9" s="5"/>
      <c r="E9" s="5"/>
      <c r="F9" s="5"/>
      <c r="G9" s="5"/>
      <c r="H9" s="5"/>
    </row>
    <row r="10" spans="2:8" x14ac:dyDescent="0.25">
      <c r="B10" s="5"/>
      <c r="C10" s="5"/>
      <c r="D10" s="5"/>
      <c r="E10" s="5"/>
      <c r="F10" s="5"/>
      <c r="G10" s="5"/>
      <c r="H10" s="5"/>
    </row>
    <row r="11" spans="2:8" ht="15.75" thickBot="1" x14ac:dyDescent="0.3">
      <c r="B11" s="16" t="s">
        <v>15</v>
      </c>
      <c r="C11" s="5"/>
      <c r="D11" s="5"/>
      <c r="E11" s="5"/>
      <c r="F11" s="5"/>
      <c r="G11" s="5"/>
      <c r="H11" s="5"/>
    </row>
    <row r="12" spans="2:8" ht="45" x14ac:dyDescent="0.25">
      <c r="B12" s="31" t="s">
        <v>18</v>
      </c>
      <c r="C12" s="32" t="s">
        <v>2</v>
      </c>
      <c r="D12" s="32" t="s">
        <v>3</v>
      </c>
      <c r="E12" s="32" t="s">
        <v>4</v>
      </c>
      <c r="F12" s="28" t="s">
        <v>19</v>
      </c>
      <c r="G12" s="29" t="s">
        <v>5</v>
      </c>
      <c r="H12" s="30" t="s">
        <v>6</v>
      </c>
    </row>
    <row r="13" spans="2:8" ht="15.75" x14ac:dyDescent="0.25">
      <c r="B13" s="7" t="e">
        <f>AVERAGE(Caninos_por_vivienda)</f>
        <v>#DIV/0!</v>
      </c>
      <c r="C13" s="8" t="e">
        <f>STDEV(Caninos_por_vivienda)</f>
        <v>#DIV/0!</v>
      </c>
      <c r="D13" s="8" t="e">
        <f>B13+C8</f>
        <v>#DIV/0!</v>
      </c>
      <c r="E13" s="8" t="e">
        <f>B13-C8</f>
        <v>#DIV/0!</v>
      </c>
      <c r="F13" s="9" t="e">
        <f>B13*C3</f>
        <v>#DIV/0!</v>
      </c>
      <c r="G13" s="9" t="e">
        <f>D13*C3</f>
        <v>#DIV/0!</v>
      </c>
      <c r="H13" s="10" t="e">
        <f>E13*C3</f>
        <v>#DIV/0!</v>
      </c>
    </row>
  </sheetData>
  <sheetProtection algorithmName="SHA-512" hashValue="lqoTpr41aIWQLWIkUqXePNqCDaBvPhcVQf7BuNNPWs/svBXeG0N8sCroJoAYKKDTVNnZkJlHE/crqxoFIUWQlg==" saltValue="R2+S6clxtqGB+5xNo/O+h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C4" sqref="C4"/>
    </sheetView>
  </sheetViews>
  <sheetFormatPr baseColWidth="10" defaultRowHeight="15" x14ac:dyDescent="0.25"/>
  <cols>
    <col min="2" max="2" width="15.5703125" bestFit="1" customWidth="1"/>
    <col min="3" max="3" width="14.28515625" bestFit="1" customWidth="1"/>
    <col min="4" max="4" width="13.42578125" bestFit="1" customWidth="1"/>
    <col min="5" max="5" width="24" bestFit="1" customWidth="1"/>
  </cols>
  <sheetData>
    <row r="1" spans="2:5" ht="15.75" thickBot="1" x14ac:dyDescent="0.3"/>
    <row r="2" spans="2:5" x14ac:dyDescent="0.25">
      <c r="B2" s="12" t="s">
        <v>9</v>
      </c>
      <c r="C2" s="13" t="s">
        <v>5</v>
      </c>
      <c r="D2" s="13" t="s">
        <v>6</v>
      </c>
      <c r="E2" s="14" t="s">
        <v>16</v>
      </c>
    </row>
    <row r="3" spans="2:5" x14ac:dyDescent="0.25">
      <c r="B3" s="15" t="s">
        <v>10</v>
      </c>
      <c r="C3" s="26" t="e">
        <f>'Calculos y resultados'!G13</f>
        <v>#DIV/0!</v>
      </c>
      <c r="D3" s="26" t="e">
        <f>'Calculos y resultados'!H13</f>
        <v>#DIV/0!</v>
      </c>
      <c r="E3" s="27" t="e">
        <f>'Calculos y resultados'!F13</f>
        <v>#DIV/0!</v>
      </c>
    </row>
  </sheetData>
  <sheetProtection algorithmName="SHA-512" hashValue="Z38RuQC9nmruTiXvbTOkUmVYa/OIPzwrhqrlgwiQL1Cn52XfbZ75tQqv/kuLRb1k8QsiNJlvLJQBSYpDtI0iVQ==" saltValue="RGnx7IrQhSkNKft4hNaiC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G V H U w T a 1 k i k A A A A 9 Q A A A B I A H A B D b 2 5 m a W c v U G F j a 2 F n Z S 5 4 b W w g o h g A K K A U A A A A A A A A A A A A A A A A A A A A A A A A A A A A h Y 9 B D o I w F E S v Q r q n r d U Y J J 8 S 4 1 Y S o 4 l x 2 5 Q K j V A M L Z a 7 u f B I X k G M o u 5 c z p u 3 m L l f b 5 D 2 d R V c V G t 1 Y x I 0 w R Q F y s g m 1 6 Z I U O e O Y Y R S D h s h T 6 J Q w S A b G / c 2 T 1 D p 3 D k m x H u P / R Q 3 b U E Y p R N y y N Y 7 W a p a o I + s / 8 u h N t Y J I x X i s H + N 4 Q w v 5 j i a M U y B j A w y b b 4 9 G + Y + 2 x 8 I q 6 5 y X a u 4 s u F y C 2 S M Q N 4 X + A N Q S w M E F A A C A A g A m G V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h l R 1 M o i k e 4 D g A A A B E A A A A T A B w A R m 9 y b X V s Y X M v U 2 V j d G l v b j E u b S C i G A A o o B Q A A A A A A A A A A A A A A A A A A A A A A A A A A A A r T k 0 u y c z P U w i G 0 I b W A F B L A Q I t A B Q A A g A I A J h l R 1 M E 2 t Z I p A A A A P U A A A A S A A A A A A A A A A A A A A A A A A A A A A B D b 2 5 m a W c v U G F j a 2 F n Z S 5 4 b W x Q S w E C L Q A U A A I A C A C Y Z U d T D 8 r p q 6 Q A A A D p A A A A E w A A A A A A A A A A A A A A A A D w A A A A W 0 N v b n R l b n R f V H l w Z X N d L n h t b F B L A Q I t A B Q A A g A I A J h l R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Y l W L w y 5 d E T I a t H n N z k y w E A A A A A A I A A A A A A B B m A A A A A Q A A I A A A A L 2 9 L t v L 7 j D 3 Z q V 5 m D d k L b g l t G Y z / E t K E O O a v M K h l H R 9 A A A A A A 6 A A A A A A g A A I A A A A M u M h 1 + t m B U c I b S p K 6 I T D J T Q q y U Z + M 3 q / N f Y L f 6 1 C R 2 L U A A A A F r f k 4 p t K t n d M r C 7 v L I W m y r M p / 6 q N w 0 I z g s R B P Q t Z v v / V p n 7 b H 5 8 L B H y z B 9 Z 6 o 3 W Q V + E V T 4 f l A 7 9 Q z p W y Q K U u r A 4 9 Z n B x C u X x d F d 5 k a M I x K 3 Q A A A A D p H N y / n N T c A O / 7 k C B V 8 v p A Y f M E f N L b 9 S 7 D S 1 j k y I Q L y H G H H D r W D R u R r l x 5 s P G f l i O f C M f p v A Z f A / Q 6 P w E t H i K Y = < / D a t a M a s h u p > 
</file>

<file path=customXml/itemProps1.xml><?xml version="1.0" encoding="utf-8"?>
<ds:datastoreItem xmlns:ds="http://schemas.openxmlformats.org/officeDocument/2006/customXml" ds:itemID="{A3293E94-24F7-4C62-9A4D-3A7AB7A347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</vt:lpstr>
      <vt:lpstr>Calculos y resultados</vt:lpstr>
      <vt:lpstr>Gráfico IC</vt:lpstr>
      <vt:lpstr>Caninos_por_vivienda</vt:lpstr>
      <vt:lpstr>Habitantes_por_vivienda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Zoonosis</cp:lastModifiedBy>
  <dcterms:created xsi:type="dcterms:W3CDTF">2021-05-19T14:28:59Z</dcterms:created>
  <dcterms:modified xsi:type="dcterms:W3CDTF">2023-01-18T14:36:55Z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